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371" windowWidth="9750" windowHeight="9930" activeTab="0"/>
  </bookViews>
  <sheets>
    <sheet name="ΑΠΑΣΧΟΛΗΣΗ 02" sheetId="1" r:id="rId1"/>
    <sheet name="ΔΙΑΓΡΑΜΜΑΤΑ" sheetId="2" r:id="rId2"/>
  </sheets>
  <definedNames>
    <definedName name="_xlnm.Print_Area" localSheetId="0">'ΑΠΑΣΧΟΛΗΣΗ 02'!$A$1:$I$48</definedName>
    <definedName name="_xlnm.Print_Titles" localSheetId="0">'ΑΠΑΣΧΟΛΗΣΗ 02'!$2:$3</definedName>
  </definedNames>
  <calcPr fullCalcOnLoad="1"/>
</workbook>
</file>

<file path=xl/sharedStrings.xml><?xml version="1.0" encoding="utf-8"?>
<sst xmlns="http://schemas.openxmlformats.org/spreadsheetml/2006/main" count="52" uniqueCount="28">
  <si>
    <t>Ε.Π. ΑΠΑΣΧΟΛΗΣΗ ΚΑΙ ΕΠΑΓΓΕΛΜΑΤΙΚΗ ΚΑΤΑΡΤΙΣΗ</t>
  </si>
  <si>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</si>
  <si>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</si>
  <si>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</si>
  <si>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</si>
  <si>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</si>
  <si>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</si>
  <si>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</si>
  <si>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</si>
  <si>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</si>
  <si>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</si>
  <si>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</si>
  <si>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</si>
  <si>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</si>
  <si>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3. ΠΡΟΩΘΗΣΗ ΚΑΙ ΒΕΛΤΙΩΣΗ ΤΗΣ ΕΠΑΓΓΕΛΜΑΤΙΚΗΣ ΚΑΤΑΡΤΙΣΗΣ ΚΑΙ ΤΗΣ ΠΑΡΟΧΗΣ ΣΥΜΒΟΥΛΩΝ</t>
  </si>
  <si>
    <t>ΑΞΟΝΕΣ ΠΡΟΤΕΡΑΙΟΤΗΤΑΣ</t>
  </si>
  <si>
    <t>ΔΗΜΟΣΙΑ ΚΕΝΤΡΙΚΗ ΣΥΜΜΕΤΟΧΗ</t>
  </si>
  <si>
    <t>ΤΑΜΕΙΑ</t>
  </si>
  <si>
    <t>ΕΥΡΩΠΑΪΚΟ ΚΟΙΝΩΝΙΚΟ ΤΑΜΕΙΟ</t>
  </si>
  <si>
    <t>ΕΥΡΩΠΑΪΚΟ ΤΑΜΕΙΟ ΠΕΡΙΦΕΡΕΙΑΚΗΣ ΑΝΑΠΤΥΞΗΣ</t>
  </si>
  <si>
    <t>ΕΚΤ: ΕΥΡΩΠΑΪΚΟ ΚΟΙΝΩΝΙΚΟ ΤΑΜΕΙΟ</t>
  </si>
  <si>
    <t>ΕΤΠΑ: ΕΥΡΩΠΑΪΚΟ ΤΑΜΕΙΟ ΠΕΡΙΦΕΡΕΙΑΚΗΣ ΑΝΑΠΤΥΞΗΣ</t>
  </si>
  <si>
    <t>2. ΠΡΟΩΘΗΣΗ ΤΗΣ ΙΣΟΤΗΤΑΣ ΤΩΝ ΕΥΚΑΙΡΙΩΝ ΠΡΟΣΒΑΣΗΣ ΣΤΗΝ ΑΓΟΡΑ ΕΡΓΑΣΙΑΣ ΓΙΑ ΟΛΟΥΣ ΚΑΙ ΙΔΙΑΙΤΕΡΑ ΓΙΑ ΕΚΕΙΝΟΥΣ ΠΟΥ ΑΠΕΙΛΟΥΝΤΑΙ ΜΕ ΚΟΙΝΩΝΙΚΟ ΑΠΟΚΛΕΙΣΜΟ</t>
  </si>
  <si>
    <t>4. ΑΝΑΠΤΥΞΗ ΚΑΙ ΠΡΟΩΘΗΣΗ ΤΗΣ ΕΠΙΧΕΙΡΗΜΑΤΙΚΟΤΗΤΑΣ ΚΑΙ ΠΡΟΣΑΡΜΟΣΤΙΚΟΤΗΤΑΣ ΤΟΥ ΕΡΓΑΤΙΚΟΥ ΔΥΝΑΜΙΚΟΥ</t>
  </si>
  <si>
    <t>5. ΒΕΛΤΙΩΣΗ ΤΗΣ ΠΡΟΣΒΑΣΗΣ ΚΑΙ ΤΗΣ ΣΥΜΜΕΤΟΧΗΣ ΤΩΝ ΓΥΝΑΙΚΩΝ ΣΤΗΝ ΑΓΟΡΑ ΕΡΓΑΣΙΑΣ</t>
  </si>
  <si>
    <t>1. ΑΝΑΠΤΥΞΗ ΚΑΙ ΠΡΟΩΘΗΣΗ ΕΝΕΡΓΩΝ ΠΟΛΙΤΙΚΩΝ ΓΙΑ ΤΗΝ ΚΑΤΑΠΟΛΕΜΗΣΗ ΚΑΙ ΤΗΝ ΠΡΟΛΗΨΗ ΤΗΣ ΑΝΕΡΓΙΑΣ, ΓΙΑ ΤΗΝ ΑΠΟΦΥΓΗ ΤΗΣ ΜΑΚΡΟΧΡΟΝΙΑΣ ΑΝΕΡΓΙΑΣ ΚΑΙ ΤΗ ΔΙΕΥΚΟΛΥΝΣΗ ΤΗΣ ΕΠΑΝΕΝΤΑΞΗΣ ΤΩΝ ΜΑΚΡΟΧΡΟΝΙΑ ΑΝΕΡΓΩΝ</t>
  </si>
  <si>
    <t>6. ΤΕΧΝΙΚΗ ΒΟΗΘΕΙΑ ΥΠΟΣΤΗΡΙΞΗ ΤΗΣ ΕΦΑΡΜΟΓΗΣ ΤΟΥ ΕΠΙΧΕΙΡΗΣΙΑΚΟΥ ΠΡΟΓΡΑΜΜΑΤΟΣ</t>
  </si>
  <si>
    <t>ΠΗΓΗ :ΟΠΣ ''ΕΡΓΟΡΑΜΑ''  (15/5/5/2009)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</si>
</sst>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6.5"/>
      <color indexed="8"/>
      <name val="Arial"/>
      <family val="2"/>
    </font>
    <font>
      <sz val="6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4" borderId="11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5" fillId="34" borderId="11" xfId="56" applyFont="1" applyFill="1" applyBorder="1" applyAlignment="1">
      <alignment horizontal="center" vertical="center" wrapText="1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3" fontId="6" fillId="34" borderId="13" xfId="56" applyNumberFormat="1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0" fontId="0" fillId="0" borderId="15" xfId="56" applyBorder="1" applyAlignment="1">
      <alignment horizontal="center" vertical="center"/>
      <protection/>
    </xf>
    <xf numFmtId="0" fontId="0" fillId="0" borderId="0" xfId="56" applyBorder="1" applyAlignment="1">
      <alignment horizontal="left" vertical="center"/>
      <protection/>
    </xf>
    <xf numFmtId="0" fontId="4" fillId="35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3" fontId="10" fillId="0" borderId="0" xfId="56" applyNumberFormat="1" applyFont="1" applyFill="1" applyBorder="1">
      <alignment/>
      <protection/>
    </xf>
    <xf numFmtId="0" fontId="11" fillId="0" borderId="0" xfId="56" applyNumberFormat="1" applyFont="1" applyFill="1" applyBorder="1" applyAlignment="1">
      <alignment horizontal="center" vertical="center"/>
      <protection/>
    </xf>
    <xf numFmtId="0" fontId="0" fillId="0" borderId="0" xfId="56" applyFill="1">
      <alignment/>
      <protection/>
    </xf>
    <xf numFmtId="3" fontId="0" fillId="0" borderId="0" xfId="56" applyNumberFormat="1" applyFill="1">
      <alignment/>
      <protection/>
    </xf>
    <xf numFmtId="3" fontId="5" fillId="34" borderId="13" xfId="56" applyNumberFormat="1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right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axId val="50822642"/>
        <c:axId val="54750595"/>
      </c:bar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264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3025"/>
          <c:w val="0.911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axId val="22993308"/>
        <c:axId val="5613181"/>
      </c:bar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75"/>
                <c:y val="0.05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5"/>
          <c:y val="0.93425"/>
          <c:w val="0.676"/>
          <c:h val="0.052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228"/>
          <c:w val="0.67175"/>
          <c:h val="0.4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ΔΙΑΓΡΑΜΜΑΤΑ!$K$6:$K$9</c:f>
              <c:strCache/>
            </c:strRef>
          </c:cat>
          <c:val>
            <c:numRef>
              <c:f>ΔΙΑΓΡΑΜΜΑΤΑ!$L$6:$L$9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84875"/>
          <c:w val="0.928"/>
          <c:h val="0.083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0.01975</cdr:y>
    </cdr:from>
    <cdr:to>
      <cdr:x>0.60275</cdr:x>
      <cdr:y>0.0925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14300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ΠΑΣΧΟΛΗΣΗΣ ΚΑΙ ΕΠΑΓΓΕΛΜΑΤΙΚΗΣ ΚΑΤΑΡΤΙΣΗΣ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0.227</cdr:y>
    </cdr:from>
    <cdr:to>
      <cdr:x>0.66875</cdr:x>
      <cdr:y>0.47775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66825"/>
          <a:ext cx="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ΑΠΑΣΧΟΛΗΣΗΣ ΚΑΙ ΕΠΑΓΓΕΛΜΑΤΙΚΗΣ ΚΑΤΑΡΤΙΣΗΣ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9</xdr:col>
      <xdr:colOff>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8401050" y="4486275"/>
        <a:ext cx="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8401050" y="10934700"/>
        <a:ext cx="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0.01425</cdr:y>
    </cdr:from>
    <cdr:to>
      <cdr:x>0.95925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47625"/>
          <a:ext cx="5057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ΠΑΣΧΟΛΗΣΗ  ΚΑΙ ΕΠΑΓΓΕΛΜΑΤΙΚΗ ΚΑΤΑΡΤΙΣΗ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0.20775</cdr:x>
      <cdr:y>0.0175</cdr:y>
    </cdr:from>
    <cdr:to>
      <cdr:x>0.809</cdr:x>
      <cdr:y>0.15325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57150"/>
          <a:ext cx="3552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ΑΠΑΣΧΟΛΗΣΗ ΚΑΙ ΕΠΑΓΓΕΛΜΑΤΙΚΗ ΚΑΤΑΡΤΙΣΗ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323850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8575" y="0"/>
        <a:ext cx="5876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0</xdr:rowOff>
    </xdr:from>
    <xdr:to>
      <xdr:col>8</xdr:col>
      <xdr:colOff>342900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9525" y="3505200"/>
        <a:ext cx="59150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22.57421875" defaultRowHeight="22.5" customHeight="1"/>
  <cols>
    <col min="1" max="1" width="24.140625" style="5" customWidth="1"/>
    <col min="2" max="2" width="17.8515625" style="5" customWidth="1"/>
    <col min="3" max="3" width="11.00390625" style="5" bestFit="1" customWidth="1"/>
    <col min="4" max="8" width="12.00390625" style="5" bestFit="1" customWidth="1"/>
    <col min="9" max="9" width="13.00390625" style="5" customWidth="1"/>
    <col min="10" max="10" width="22.57421875" style="18" customWidth="1"/>
    <col min="11" max="16384" width="22.57421875" style="18" customWidth="1"/>
  </cols>
  <sheetData>
    <row r="1" ht="9.75" customHeight="1"/>
    <row r="2" spans="1:9" ht="22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8:9" ht="10.5" customHeight="1">
      <c r="H3" s="33" t="s">
        <v>1</v>
      </c>
      <c r="I3" s="33"/>
    </row>
    <row r="4" spans="1:9" ht="22.5" customHeight="1">
      <c r="A4" s="1" t="s">
        <v>15</v>
      </c>
      <c r="B4" s="1" t="s">
        <v>2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1" t="s">
        <v>3</v>
      </c>
    </row>
    <row r="5" spans="1:9" ht="32.25" customHeight="1">
      <c r="A5" s="31" t="s">
        <v>25</v>
      </c>
      <c r="B5" s="6" t="s">
        <v>4</v>
      </c>
      <c r="C5" s="29">
        <v>1300000</v>
      </c>
      <c r="D5" s="29">
        <v>1544000</v>
      </c>
      <c r="E5" s="29">
        <v>1604000</v>
      </c>
      <c r="F5" s="29">
        <v>1612000</v>
      </c>
      <c r="G5" s="29">
        <v>2500000</v>
      </c>
      <c r="H5" s="29">
        <v>1440000</v>
      </c>
      <c r="I5" s="13">
        <f>SUM(C5:H5)</f>
        <v>10000000</v>
      </c>
    </row>
    <row r="6" spans="1:9" ht="32.25" customHeight="1">
      <c r="A6" s="31"/>
      <c r="B6" s="6" t="s">
        <v>5</v>
      </c>
      <c r="C6" s="29">
        <v>98565762</v>
      </c>
      <c r="D6" s="29">
        <v>112188189</v>
      </c>
      <c r="E6" s="29">
        <v>112047765</v>
      </c>
      <c r="F6" s="29">
        <v>152712596</v>
      </c>
      <c r="G6" s="29">
        <v>157433846</v>
      </c>
      <c r="H6" s="29">
        <v>198354342</v>
      </c>
      <c r="I6" s="13">
        <f>SUM(C6:H6)</f>
        <v>831302500</v>
      </c>
    </row>
    <row r="7" spans="1:9" ht="32.25" customHeight="1">
      <c r="A7" s="31"/>
      <c r="B7" s="11" t="s">
        <v>16</v>
      </c>
      <c r="C7" s="29">
        <v>33288587</v>
      </c>
      <c r="D7" s="29">
        <v>37910730</v>
      </c>
      <c r="E7" s="29">
        <v>37883922</v>
      </c>
      <c r="F7" s="29">
        <v>51441532</v>
      </c>
      <c r="G7" s="29">
        <v>53311281</v>
      </c>
      <c r="H7" s="29">
        <v>0</v>
      </c>
      <c r="I7" s="13">
        <f>SUM(C7:H7)</f>
        <v>213836052</v>
      </c>
    </row>
    <row r="8" spans="1:9" ht="32.25" customHeight="1">
      <c r="A8" s="31"/>
      <c r="B8" s="15" t="s">
        <v>3</v>
      </c>
      <c r="C8" s="16">
        <f aca="true" t="shared" si="0" ref="C8:H8">SUM(C5:C7)</f>
        <v>133154349</v>
      </c>
      <c r="D8" s="16">
        <f t="shared" si="0"/>
        <v>151642919</v>
      </c>
      <c r="E8" s="16">
        <f t="shared" si="0"/>
        <v>151535687</v>
      </c>
      <c r="F8" s="16">
        <f t="shared" si="0"/>
        <v>205766128</v>
      </c>
      <c r="G8" s="16">
        <f t="shared" si="0"/>
        <v>213245127</v>
      </c>
      <c r="H8" s="16">
        <f t="shared" si="0"/>
        <v>199794342</v>
      </c>
      <c r="I8" s="13">
        <f>SUM(C8:H8)</f>
        <v>1055138552</v>
      </c>
    </row>
    <row r="9" spans="1:9" ht="12.75">
      <c r="A9" s="19"/>
      <c r="B9" s="19"/>
      <c r="C9" s="19"/>
      <c r="D9" s="19"/>
      <c r="E9" s="19"/>
      <c r="F9" s="19"/>
      <c r="G9" s="19"/>
      <c r="H9" s="19"/>
      <c r="I9" s="19"/>
    </row>
    <row r="10" spans="1:9" ht="36" customHeight="1">
      <c r="A10" s="31" t="s">
        <v>22</v>
      </c>
      <c r="B10" s="17" t="s">
        <v>5</v>
      </c>
      <c r="C10" s="29">
        <v>34305315</v>
      </c>
      <c r="D10" s="29">
        <v>39046533</v>
      </c>
      <c r="E10" s="29">
        <v>38997657</v>
      </c>
      <c r="F10" s="29">
        <v>46449572</v>
      </c>
      <c r="G10" s="29">
        <v>34413939</v>
      </c>
      <c r="H10" s="29">
        <v>33286983</v>
      </c>
      <c r="I10" s="13">
        <f>SUM(C10:H10)</f>
        <v>226499999</v>
      </c>
    </row>
    <row r="11" spans="1:9" ht="36" customHeight="1">
      <c r="A11" s="31"/>
      <c r="B11" s="11" t="s">
        <v>16</v>
      </c>
      <c r="C11" s="29">
        <v>11435105</v>
      </c>
      <c r="D11" s="29">
        <v>13015511</v>
      </c>
      <c r="E11" s="29">
        <v>12999219</v>
      </c>
      <c r="F11" s="29">
        <v>15483191</v>
      </c>
      <c r="G11" s="29">
        <v>11471313</v>
      </c>
      <c r="H11" s="29">
        <v>0</v>
      </c>
      <c r="I11" s="13">
        <f>SUM(C11:H11)</f>
        <v>64404339</v>
      </c>
    </row>
    <row r="12" spans="1:9" ht="36" customHeight="1">
      <c r="A12" s="31"/>
      <c r="B12" s="9" t="s">
        <v>3</v>
      </c>
      <c r="C12" s="14">
        <f aca="true" t="shared" si="1" ref="C12:H12">SUM(C10:C11)</f>
        <v>45740420</v>
      </c>
      <c r="D12" s="14">
        <f t="shared" si="1"/>
        <v>52062044</v>
      </c>
      <c r="E12" s="14">
        <f t="shared" si="1"/>
        <v>51996876</v>
      </c>
      <c r="F12" s="14">
        <f t="shared" si="1"/>
        <v>61932763</v>
      </c>
      <c r="G12" s="14">
        <f t="shared" si="1"/>
        <v>45885252</v>
      </c>
      <c r="H12" s="14">
        <f t="shared" si="1"/>
        <v>33286983</v>
      </c>
      <c r="I12" s="13">
        <f>SUM(C12:H12)</f>
        <v>290904338</v>
      </c>
    </row>
    <row r="13" spans="1:9" ht="12.7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25.5" customHeight="1">
      <c r="A14" s="31" t="s">
        <v>14</v>
      </c>
      <c r="B14" s="7" t="s">
        <v>5</v>
      </c>
      <c r="C14" s="29">
        <v>5922416</v>
      </c>
      <c r="D14" s="29">
        <v>6740932</v>
      </c>
      <c r="E14" s="29">
        <v>6732494</v>
      </c>
      <c r="F14" s="29">
        <v>104158</v>
      </c>
      <c r="G14" s="29">
        <v>0</v>
      </c>
      <c r="H14" s="29">
        <v>0</v>
      </c>
      <c r="I14" s="13">
        <f>SUM(C14:H14)</f>
        <v>19500000</v>
      </c>
    </row>
    <row r="15" spans="1:9" ht="33" customHeight="1">
      <c r="A15" s="31"/>
      <c r="B15" s="11" t="s">
        <v>16</v>
      </c>
      <c r="C15" s="29">
        <v>1974139</v>
      </c>
      <c r="D15" s="29">
        <v>2246977</v>
      </c>
      <c r="E15" s="29">
        <v>2244165</v>
      </c>
      <c r="F15" s="29">
        <v>34719</v>
      </c>
      <c r="G15" s="29">
        <v>0</v>
      </c>
      <c r="H15" s="29">
        <v>0</v>
      </c>
      <c r="I15" s="13">
        <f>SUM(C15:H15)</f>
        <v>6500000</v>
      </c>
    </row>
    <row r="16" spans="1:9" ht="25.5" customHeight="1">
      <c r="A16" s="31"/>
      <c r="B16" s="9" t="s">
        <v>3</v>
      </c>
      <c r="C16" s="14">
        <f aca="true" t="shared" si="2" ref="C16:H16">SUM(C14:C15)</f>
        <v>7896555</v>
      </c>
      <c r="D16" s="14">
        <f t="shared" si="2"/>
        <v>8987909</v>
      </c>
      <c r="E16" s="14">
        <f t="shared" si="2"/>
        <v>8976659</v>
      </c>
      <c r="F16" s="14">
        <f t="shared" si="2"/>
        <v>138877</v>
      </c>
      <c r="G16" s="14">
        <f t="shared" si="2"/>
        <v>0</v>
      </c>
      <c r="H16" s="14">
        <f t="shared" si="2"/>
        <v>0</v>
      </c>
      <c r="I16" s="13">
        <f>SUM(C16:H16)</f>
        <v>26000000</v>
      </c>
    </row>
    <row r="17" spans="1:9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22.5" customHeight="1">
      <c r="A18" s="31" t="s">
        <v>23</v>
      </c>
      <c r="B18" s="7" t="s">
        <v>5</v>
      </c>
      <c r="C18" s="29">
        <v>48608508</v>
      </c>
      <c r="D18" s="29">
        <v>55326519</v>
      </c>
      <c r="E18" s="29">
        <v>55257267</v>
      </c>
      <c r="F18" s="29">
        <v>63339572</v>
      </c>
      <c r="G18" s="29">
        <v>78213848</v>
      </c>
      <c r="H18" s="29">
        <v>98495258</v>
      </c>
      <c r="I18" s="13">
        <f>SUM(C18:H18)</f>
        <v>399240972</v>
      </c>
    </row>
    <row r="19" spans="1:9" ht="22.5" customHeight="1">
      <c r="A19" s="31"/>
      <c r="B19" s="11" t="s">
        <v>16</v>
      </c>
      <c r="C19" s="29">
        <v>16202836</v>
      </c>
      <c r="D19" s="29">
        <v>18442173</v>
      </c>
      <c r="E19" s="29">
        <v>18419089</v>
      </c>
      <c r="F19" s="29">
        <v>21113191</v>
      </c>
      <c r="G19" s="29">
        <v>26071283</v>
      </c>
      <c r="H19" s="29">
        <v>0</v>
      </c>
      <c r="I19" s="13">
        <f aca="true" t="shared" si="3" ref="I19:I30">SUM(C19:H19)</f>
        <v>100248572</v>
      </c>
    </row>
    <row r="20" spans="1:9" ht="22.5" customHeight="1">
      <c r="A20" s="31"/>
      <c r="B20" s="22" t="s">
        <v>7</v>
      </c>
      <c r="C20" s="29">
        <v>2934704</v>
      </c>
      <c r="D20" s="29">
        <v>16119148</v>
      </c>
      <c r="E20" s="29">
        <v>18083656</v>
      </c>
      <c r="F20" s="29">
        <v>6211512</v>
      </c>
      <c r="G20" s="29">
        <v>6629035</v>
      </c>
      <c r="H20" s="29">
        <v>355278</v>
      </c>
      <c r="I20" s="13">
        <f t="shared" si="3"/>
        <v>50333333</v>
      </c>
    </row>
    <row r="21" spans="1:9" ht="22.5" customHeight="1">
      <c r="A21" s="31"/>
      <c r="B21" s="9" t="s">
        <v>3</v>
      </c>
      <c r="C21" s="14">
        <f aca="true" t="shared" si="4" ref="C21:H21">SUM(C18:C20)</f>
        <v>67746048</v>
      </c>
      <c r="D21" s="14">
        <f t="shared" si="4"/>
        <v>89887840</v>
      </c>
      <c r="E21" s="14">
        <f t="shared" si="4"/>
        <v>91760012</v>
      </c>
      <c r="F21" s="14">
        <f t="shared" si="4"/>
        <v>90664275</v>
      </c>
      <c r="G21" s="14">
        <f t="shared" si="4"/>
        <v>110914166</v>
      </c>
      <c r="H21" s="14">
        <f t="shared" si="4"/>
        <v>98850536</v>
      </c>
      <c r="I21" s="13">
        <f t="shared" si="3"/>
        <v>549822877</v>
      </c>
    </row>
    <row r="22" spans="1:9" ht="12.7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22.5" customHeight="1">
      <c r="A23" s="31" t="s">
        <v>24</v>
      </c>
      <c r="B23" s="7" t="s">
        <v>5</v>
      </c>
      <c r="C23" s="29">
        <v>19555147</v>
      </c>
      <c r="D23" s="29">
        <v>22257795</v>
      </c>
      <c r="E23" s="29">
        <v>22229937</v>
      </c>
      <c r="F23" s="29">
        <v>27977773</v>
      </c>
      <c r="G23" s="29">
        <v>50220596</v>
      </c>
      <c r="H23" s="29">
        <v>11808752</v>
      </c>
      <c r="I23" s="13">
        <f t="shared" si="3"/>
        <v>154050000</v>
      </c>
    </row>
    <row r="24" spans="1:9" ht="22.5" customHeight="1">
      <c r="A24" s="31"/>
      <c r="B24" s="11" t="s">
        <v>16</v>
      </c>
      <c r="C24" s="29">
        <v>6518382</v>
      </c>
      <c r="D24" s="29">
        <v>7419265</v>
      </c>
      <c r="E24" s="29">
        <v>7409979</v>
      </c>
      <c r="F24" s="29">
        <v>11647532</v>
      </c>
      <c r="G24" s="29">
        <v>29727774</v>
      </c>
      <c r="H24" s="29">
        <v>11164840</v>
      </c>
      <c r="I24" s="13">
        <f t="shared" si="3"/>
        <v>73887772</v>
      </c>
    </row>
    <row r="25" spans="1:9" ht="22.5" customHeight="1">
      <c r="A25" s="31"/>
      <c r="B25" s="22" t="s">
        <v>7</v>
      </c>
      <c r="C25" s="29">
        <v>2917873</v>
      </c>
      <c r="D25" s="29">
        <v>1058344</v>
      </c>
      <c r="E25" s="29">
        <v>1313976</v>
      </c>
      <c r="F25" s="29">
        <v>3640925</v>
      </c>
      <c r="G25" s="29">
        <v>0</v>
      </c>
      <c r="H25" s="29">
        <v>0</v>
      </c>
      <c r="I25" s="13">
        <f t="shared" si="3"/>
        <v>8931118</v>
      </c>
    </row>
    <row r="26" spans="1:9" ht="22.5" customHeight="1">
      <c r="A26" s="31"/>
      <c r="B26" s="9" t="s">
        <v>3</v>
      </c>
      <c r="C26" s="14">
        <f aca="true" t="shared" si="5" ref="C26:H26">SUM(C23:C25)</f>
        <v>28991402</v>
      </c>
      <c r="D26" s="14">
        <f t="shared" si="5"/>
        <v>30735404</v>
      </c>
      <c r="E26" s="14">
        <f t="shared" si="5"/>
        <v>30953892</v>
      </c>
      <c r="F26" s="14">
        <f t="shared" si="5"/>
        <v>43266230</v>
      </c>
      <c r="G26" s="14">
        <f t="shared" si="5"/>
        <v>79948370</v>
      </c>
      <c r="H26" s="14">
        <f t="shared" si="5"/>
        <v>22973592</v>
      </c>
      <c r="I26" s="13">
        <f t="shared" si="3"/>
        <v>236868890</v>
      </c>
    </row>
    <row r="27" spans="1:9" ht="12.7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22.5" customHeight="1">
      <c r="A28" s="31" t="s">
        <v>26</v>
      </c>
      <c r="B28" s="7" t="s">
        <v>5</v>
      </c>
      <c r="C28" s="29">
        <v>2625066</v>
      </c>
      <c r="D28" s="29">
        <v>2987868</v>
      </c>
      <c r="E28" s="29">
        <v>2984127</v>
      </c>
      <c r="F28" s="29">
        <v>3019020</v>
      </c>
      <c r="G28" s="29">
        <v>3041052</v>
      </c>
      <c r="H28" s="29">
        <v>7436756</v>
      </c>
      <c r="I28" s="13">
        <f t="shared" si="3"/>
        <v>22093889</v>
      </c>
    </row>
    <row r="29" spans="1:9" ht="22.5" customHeight="1">
      <c r="A29" s="31"/>
      <c r="B29" s="11" t="s">
        <v>16</v>
      </c>
      <c r="C29" s="29">
        <v>875022</v>
      </c>
      <c r="D29" s="29">
        <v>995956</v>
      </c>
      <c r="E29" s="29">
        <v>994709</v>
      </c>
      <c r="F29" s="29">
        <v>1006340</v>
      </c>
      <c r="G29" s="29">
        <v>1013684</v>
      </c>
      <c r="H29" s="29">
        <v>643751</v>
      </c>
      <c r="I29" s="13">
        <f t="shared" si="3"/>
        <v>5529462</v>
      </c>
    </row>
    <row r="30" spans="1:9" ht="22.5" customHeight="1">
      <c r="A30" s="31"/>
      <c r="B30" s="9" t="s">
        <v>3</v>
      </c>
      <c r="C30" s="14">
        <f aca="true" t="shared" si="6" ref="C30:H30">SUM(C28:C29)</f>
        <v>3500088</v>
      </c>
      <c r="D30" s="14">
        <f t="shared" si="6"/>
        <v>3983824</v>
      </c>
      <c r="E30" s="14">
        <f t="shared" si="6"/>
        <v>3978836</v>
      </c>
      <c r="F30" s="14">
        <f t="shared" si="6"/>
        <v>4025360</v>
      </c>
      <c r="G30" s="14">
        <f t="shared" si="6"/>
        <v>4054736</v>
      </c>
      <c r="H30" s="14">
        <f t="shared" si="6"/>
        <v>8080507</v>
      </c>
      <c r="I30" s="13">
        <f t="shared" si="3"/>
        <v>27623351</v>
      </c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2.5" customHeight="1">
      <c r="A32" s="35" t="s">
        <v>3</v>
      </c>
      <c r="B32" s="10" t="s">
        <v>4</v>
      </c>
      <c r="C32" s="13">
        <f aca="true" t="shared" si="7" ref="C32:H32">C5</f>
        <v>1300000</v>
      </c>
      <c r="D32" s="13">
        <f t="shared" si="7"/>
        <v>1544000</v>
      </c>
      <c r="E32" s="13">
        <f t="shared" si="7"/>
        <v>1604000</v>
      </c>
      <c r="F32" s="13">
        <f t="shared" si="7"/>
        <v>1612000</v>
      </c>
      <c r="G32" s="13">
        <f t="shared" si="7"/>
        <v>2500000</v>
      </c>
      <c r="H32" s="13">
        <f t="shared" si="7"/>
        <v>1440000</v>
      </c>
      <c r="I32" s="13">
        <f>SUM(C32:H32)</f>
        <v>10000000</v>
      </c>
    </row>
    <row r="33" spans="1:9" ht="22.5" customHeight="1">
      <c r="A33" s="35"/>
      <c r="B33" s="10" t="s">
        <v>5</v>
      </c>
      <c r="C33" s="13">
        <f aca="true" t="shared" si="8" ref="C33:H34">C6+C10+C14+C18+C23+C28</f>
        <v>209582214</v>
      </c>
      <c r="D33" s="13">
        <f t="shared" si="8"/>
        <v>238547836</v>
      </c>
      <c r="E33" s="13">
        <f t="shared" si="8"/>
        <v>238249247</v>
      </c>
      <c r="F33" s="13">
        <f t="shared" si="8"/>
        <v>293602691</v>
      </c>
      <c r="G33" s="13">
        <f t="shared" si="8"/>
        <v>323323281</v>
      </c>
      <c r="H33" s="13">
        <f t="shared" si="8"/>
        <v>349382091</v>
      </c>
      <c r="I33" s="13">
        <f>SUM(C33:H33)</f>
        <v>1652687360</v>
      </c>
    </row>
    <row r="34" spans="1:9" ht="22.5" customHeight="1">
      <c r="A34" s="35"/>
      <c r="B34" s="12" t="s">
        <v>16</v>
      </c>
      <c r="C34" s="13">
        <f t="shared" si="8"/>
        <v>70294071</v>
      </c>
      <c r="D34" s="13">
        <f t="shared" si="8"/>
        <v>80030612</v>
      </c>
      <c r="E34" s="13">
        <f t="shared" si="8"/>
        <v>79951083</v>
      </c>
      <c r="F34" s="13">
        <f t="shared" si="8"/>
        <v>100726505</v>
      </c>
      <c r="G34" s="13">
        <f t="shared" si="8"/>
        <v>121595335</v>
      </c>
      <c r="H34" s="13">
        <f t="shared" si="8"/>
        <v>11808591</v>
      </c>
      <c r="I34" s="13">
        <f>SUM(C34:H34)</f>
        <v>464406197</v>
      </c>
    </row>
    <row r="35" spans="1:9" ht="22.5" customHeight="1">
      <c r="A35" s="35"/>
      <c r="B35" s="12" t="s">
        <v>7</v>
      </c>
      <c r="C35" s="13">
        <f aca="true" t="shared" si="9" ref="C35:H35">C20+C25</f>
        <v>5852577</v>
      </c>
      <c r="D35" s="13">
        <f t="shared" si="9"/>
        <v>17177492</v>
      </c>
      <c r="E35" s="13">
        <f t="shared" si="9"/>
        <v>19397632</v>
      </c>
      <c r="F35" s="13">
        <f t="shared" si="9"/>
        <v>9852437</v>
      </c>
      <c r="G35" s="13">
        <f t="shared" si="9"/>
        <v>6629035</v>
      </c>
      <c r="H35" s="13">
        <f t="shared" si="9"/>
        <v>355278</v>
      </c>
      <c r="I35" s="13">
        <f>SUM(C35:H35)</f>
        <v>59264451</v>
      </c>
    </row>
    <row r="36" spans="1:9" ht="22.5" customHeight="1">
      <c r="A36" s="35"/>
      <c r="B36" s="8" t="s">
        <v>3</v>
      </c>
      <c r="C36" s="13">
        <f aca="true" t="shared" si="10" ref="C36:H36">SUM(C32:C35)</f>
        <v>287028862</v>
      </c>
      <c r="D36" s="13">
        <f t="shared" si="10"/>
        <v>337299940</v>
      </c>
      <c r="E36" s="13">
        <f t="shared" si="10"/>
        <v>339201962</v>
      </c>
      <c r="F36" s="13">
        <f t="shared" si="10"/>
        <v>405793633</v>
      </c>
      <c r="G36" s="13">
        <f t="shared" si="10"/>
        <v>454047651</v>
      </c>
      <c r="H36" s="13">
        <f t="shared" si="10"/>
        <v>362985960</v>
      </c>
      <c r="I36" s="13">
        <f>SUM(C36:H36)</f>
        <v>2186358008</v>
      </c>
    </row>
    <row r="37" spans="1:9" ht="12.75">
      <c r="A37" s="36" t="s">
        <v>27</v>
      </c>
      <c r="B37" s="36"/>
      <c r="C37" s="36"/>
      <c r="D37" s="36"/>
      <c r="E37" s="36"/>
      <c r="F37" s="36"/>
      <c r="G37" s="36"/>
      <c r="H37" s="36"/>
      <c r="I37" s="36"/>
    </row>
    <row r="38" spans="1:9" s="20" customFormat="1" ht="12.75">
      <c r="A38" s="37" t="s">
        <v>17</v>
      </c>
      <c r="B38" s="32"/>
      <c r="C38" s="32"/>
      <c r="D38" s="32"/>
      <c r="E38" s="32"/>
      <c r="F38" s="32"/>
      <c r="G38" s="32"/>
      <c r="H38" s="32"/>
      <c r="I38" s="32"/>
    </row>
    <row r="39" spans="1:9" s="20" customFormat="1" ht="12.75">
      <c r="A39" s="32" t="s">
        <v>20</v>
      </c>
      <c r="B39" s="32"/>
      <c r="C39" s="32"/>
      <c r="D39" s="32"/>
      <c r="E39" s="32"/>
      <c r="F39" s="32"/>
      <c r="G39" s="32"/>
      <c r="H39" s="32"/>
      <c r="I39" s="32"/>
    </row>
    <row r="40" spans="1:9" s="20" customFormat="1" ht="12.75">
      <c r="A40" s="32" t="s">
        <v>21</v>
      </c>
      <c r="B40" s="32"/>
      <c r="C40" s="32"/>
      <c r="D40" s="32"/>
      <c r="E40" s="32"/>
      <c r="F40" s="32"/>
      <c r="G40" s="32"/>
      <c r="H40" s="32"/>
      <c r="I40" s="32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22.5" customHeight="1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22.5" customHeight="1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22.5" customHeight="1">
      <c r="A44" s="34"/>
      <c r="B44" s="34"/>
      <c r="C44" s="34"/>
      <c r="D44" s="34"/>
      <c r="E44" s="34"/>
      <c r="F44" s="34"/>
      <c r="G44" s="34"/>
      <c r="H44" s="34"/>
      <c r="I44" s="34"/>
    </row>
  </sheetData>
  <sheetProtection/>
  <mergeCells count="17">
    <mergeCell ref="A42:I42"/>
    <mergeCell ref="A43:I43"/>
    <mergeCell ref="A44:I44"/>
    <mergeCell ref="A32:A36"/>
    <mergeCell ref="A37:I37"/>
    <mergeCell ref="A38:I38"/>
    <mergeCell ref="A41:I41"/>
    <mergeCell ref="A2:I2"/>
    <mergeCell ref="A5:A8"/>
    <mergeCell ref="A10:A12"/>
    <mergeCell ref="A40:I40"/>
    <mergeCell ref="H3:I3"/>
    <mergeCell ref="A14:A16"/>
    <mergeCell ref="A18:A21"/>
    <mergeCell ref="A23:A26"/>
    <mergeCell ref="A39:I39"/>
    <mergeCell ref="A28:A30"/>
  </mergeCells>
  <printOptions horizontalCentered="1"/>
  <pageMargins left="0.75" right="0.75" top="0.32" bottom="0.34" header="0.22" footer="0.22"/>
  <pageSetup horizontalDpi="600" verticalDpi="600" orientation="landscape" paperSize="9" r:id="rId2"/>
  <rowBreaks count="1" manualBreakCount="1">
    <brk id="2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2"/>
  <sheetViews>
    <sheetView showGridLines="0" zoomScalePageLayoutView="0" workbookViewId="0" topLeftCell="A1">
      <selection activeCell="K19" sqref="K19"/>
    </sheetView>
  </sheetViews>
  <sheetFormatPr defaultColWidth="9.140625" defaultRowHeight="12.75"/>
  <cols>
    <col min="1" max="2" width="9.140625" style="27" customWidth="1"/>
    <col min="3" max="3" width="10.421875" style="27" customWidth="1"/>
    <col min="4" max="9" width="11.00390625" style="28" customWidth="1"/>
    <col min="10" max="10" width="13.421875" style="27" customWidth="1"/>
    <col min="11" max="11" width="17.421875" style="24" customWidth="1"/>
    <col min="12" max="12" width="16.421875" style="24" customWidth="1"/>
    <col min="13" max="16384" width="9.140625" style="27" customWidth="1"/>
  </cols>
  <sheetData>
    <row r="1" spans="4:9" s="3" customFormat="1" ht="12.75">
      <c r="D1" s="25"/>
      <c r="E1" s="25"/>
      <c r="F1" s="25"/>
      <c r="G1" s="25"/>
      <c r="H1" s="25"/>
      <c r="I1" s="25"/>
    </row>
    <row r="2" spans="4:9" s="3" customFormat="1" ht="12.75">
      <c r="D2" s="25"/>
      <c r="E2" s="25"/>
      <c r="F2" s="25"/>
      <c r="G2" s="25"/>
      <c r="H2" s="25"/>
      <c r="I2" s="25"/>
    </row>
    <row r="3" spans="4:9" s="3" customFormat="1" ht="12.75">
      <c r="D3" s="25"/>
      <c r="E3" s="25"/>
      <c r="F3" s="25"/>
      <c r="G3" s="25"/>
      <c r="H3" s="25"/>
      <c r="I3" s="25"/>
    </row>
    <row r="4" spans="4:9" s="3" customFormat="1" ht="12.75">
      <c r="D4" s="25"/>
      <c r="E4" s="25"/>
      <c r="F4" s="25"/>
      <c r="G4" s="25"/>
      <c r="H4" s="25"/>
      <c r="I4" s="25"/>
    </row>
    <row r="5" spans="4:9" s="3" customFormat="1" ht="12.75" customHeight="1">
      <c r="D5" s="26">
        <v>2001</v>
      </c>
      <c r="E5" s="26">
        <v>2002</v>
      </c>
      <c r="F5" s="26">
        <v>2003</v>
      </c>
      <c r="G5" s="26">
        <v>2004</v>
      </c>
      <c r="H5" s="26">
        <v>2005</v>
      </c>
      <c r="I5" s="26">
        <v>2006</v>
      </c>
    </row>
    <row r="6" spans="3:12" s="3" customFormat="1" ht="12.75">
      <c r="C6" s="3" t="s">
        <v>8</v>
      </c>
      <c r="D6" s="23">
        <f>'ΑΠΑΣΧΟΛΗΣΗ 02'!C8</f>
        <v>133154349</v>
      </c>
      <c r="E6" s="23">
        <f>'ΑΠΑΣΧΟΛΗΣΗ 02'!D8</f>
        <v>151642919</v>
      </c>
      <c r="F6" s="23">
        <f>'ΑΠΑΣΧΟΛΗΣΗ 02'!E8</f>
        <v>151535687</v>
      </c>
      <c r="G6" s="23">
        <f>'ΑΠΑΣΧΟΛΗΣΗ 02'!F8</f>
        <v>205766128</v>
      </c>
      <c r="H6" s="23">
        <f>'ΑΠΑΣΧΟΛΗΣΗ 02'!G8</f>
        <v>213245127</v>
      </c>
      <c r="I6" s="23">
        <f>'ΑΠΑΣΧΟΛΗΣΗ 02'!H8</f>
        <v>199794342</v>
      </c>
      <c r="J6" s="25">
        <f aca="true" t="shared" si="0" ref="J6:J11">SUM(D6:I6)</f>
        <v>1055138552</v>
      </c>
      <c r="K6" s="4" t="s">
        <v>19</v>
      </c>
      <c r="L6" s="23">
        <f>'ΑΠΑΣΧΟΛΗΣΗ 02'!I32</f>
        <v>10000000</v>
      </c>
    </row>
    <row r="7" spans="3:12" s="3" customFormat="1" ht="12.75">
      <c r="C7" s="3" t="s">
        <v>9</v>
      </c>
      <c r="D7" s="23">
        <f>'ΑΠΑΣΧΟΛΗΣΗ 02'!C12</f>
        <v>45740420</v>
      </c>
      <c r="E7" s="23">
        <f>'ΑΠΑΣΧΟΛΗΣΗ 02'!D12</f>
        <v>52062044</v>
      </c>
      <c r="F7" s="23">
        <f>'ΑΠΑΣΧΟΛΗΣΗ 02'!E12</f>
        <v>51996876</v>
      </c>
      <c r="G7" s="23">
        <f>'ΑΠΑΣΧΟΛΗΣΗ 02'!F12</f>
        <v>61932763</v>
      </c>
      <c r="H7" s="23">
        <f>'ΑΠΑΣΧΟΛΗΣΗ 02'!G12</f>
        <v>45885252</v>
      </c>
      <c r="I7" s="23">
        <f>'ΑΠΑΣΧΟΛΗΣΗ 02'!H12</f>
        <v>33286983</v>
      </c>
      <c r="J7" s="25">
        <f t="shared" si="0"/>
        <v>290904338</v>
      </c>
      <c r="K7" s="4" t="s">
        <v>18</v>
      </c>
      <c r="L7" s="23">
        <f>'ΑΠΑΣΧΟΛΗΣΗ 02'!I33</f>
        <v>1652687360</v>
      </c>
    </row>
    <row r="8" spans="3:12" s="3" customFormat="1" ht="12.75">
      <c r="C8" s="3" t="s">
        <v>10</v>
      </c>
      <c r="D8" s="23">
        <f>'ΑΠΑΣΧΟΛΗΣΗ 02'!C16</f>
        <v>7896555</v>
      </c>
      <c r="E8" s="23">
        <f>'ΑΠΑΣΧΟΛΗΣΗ 02'!D16</f>
        <v>8987909</v>
      </c>
      <c r="F8" s="23">
        <f>'ΑΠΑΣΧΟΛΗΣΗ 02'!E16</f>
        <v>8976659</v>
      </c>
      <c r="G8" s="23">
        <f>'ΑΠΑΣΧΟΛΗΣΗ 02'!F16</f>
        <v>138877</v>
      </c>
      <c r="H8" s="23">
        <f>'ΑΠΑΣΧΟΛΗΣΗ 02'!G16</f>
        <v>0</v>
      </c>
      <c r="I8" s="23">
        <f>'ΑΠΑΣΧΟΛΗΣΗ 02'!H16</f>
        <v>0</v>
      </c>
      <c r="J8" s="25">
        <f t="shared" si="0"/>
        <v>26000000</v>
      </c>
      <c r="K8" s="4" t="s">
        <v>6</v>
      </c>
      <c r="L8" s="23">
        <f>'ΑΠΑΣΧΟΛΗΣΗ 02'!I34</f>
        <v>464406197</v>
      </c>
    </row>
    <row r="9" spans="3:12" s="3" customFormat="1" ht="12" customHeight="1">
      <c r="C9" s="3" t="s">
        <v>11</v>
      </c>
      <c r="D9" s="23">
        <f>'ΑΠΑΣΧΟΛΗΣΗ 02'!C21</f>
        <v>67746048</v>
      </c>
      <c r="E9" s="23">
        <f>'ΑΠΑΣΧΟΛΗΣΗ 02'!D21</f>
        <v>89887840</v>
      </c>
      <c r="F9" s="23">
        <f>'ΑΠΑΣΧΟΛΗΣΗ 02'!E21</f>
        <v>91760012</v>
      </c>
      <c r="G9" s="23">
        <f>'ΑΠΑΣΧΟΛΗΣΗ 02'!F21</f>
        <v>90664275</v>
      </c>
      <c r="H9" s="23">
        <f>'ΑΠΑΣΧΟΛΗΣΗ 02'!G21</f>
        <v>110914166</v>
      </c>
      <c r="I9" s="23">
        <f>'ΑΠΑΣΧΟΛΗΣΗ 02'!H21</f>
        <v>98850536</v>
      </c>
      <c r="J9" s="25">
        <f t="shared" si="0"/>
        <v>549822877</v>
      </c>
      <c r="K9" s="4" t="s">
        <v>7</v>
      </c>
      <c r="L9" s="23">
        <f>'ΑΠΑΣΧΟΛΗΣΗ 02'!I35</f>
        <v>59264451</v>
      </c>
    </row>
    <row r="10" spans="3:10" s="3" customFormat="1" ht="12.75" customHeight="1">
      <c r="C10" s="3" t="s">
        <v>12</v>
      </c>
      <c r="D10" s="23">
        <f>'ΑΠΑΣΧΟΛΗΣΗ 02'!C26</f>
        <v>28991402</v>
      </c>
      <c r="E10" s="23">
        <f>'ΑΠΑΣΧΟΛΗΣΗ 02'!D26</f>
        <v>30735404</v>
      </c>
      <c r="F10" s="23">
        <f>'ΑΠΑΣΧΟΛΗΣΗ 02'!E26</f>
        <v>30953892</v>
      </c>
      <c r="G10" s="23">
        <f>'ΑΠΑΣΧΟΛΗΣΗ 02'!F26</f>
        <v>43266230</v>
      </c>
      <c r="H10" s="23">
        <f>'ΑΠΑΣΧΟΛΗΣΗ 02'!G26</f>
        <v>79948370</v>
      </c>
      <c r="I10" s="23">
        <f>'ΑΠΑΣΧΟΛΗΣΗ 02'!H26</f>
        <v>22973592</v>
      </c>
      <c r="J10" s="25">
        <f t="shared" si="0"/>
        <v>236868890</v>
      </c>
    </row>
    <row r="11" spans="3:10" s="3" customFormat="1" ht="12.75">
      <c r="C11" s="3" t="s">
        <v>13</v>
      </c>
      <c r="D11" s="23">
        <f>'ΑΠΑΣΧΟΛΗΣΗ 02'!C30</f>
        <v>3500088</v>
      </c>
      <c r="E11" s="23">
        <f>'ΑΠΑΣΧΟΛΗΣΗ 02'!D30</f>
        <v>3983824</v>
      </c>
      <c r="F11" s="23">
        <f>'ΑΠΑΣΧΟΛΗΣΗ 02'!E30</f>
        <v>3978836</v>
      </c>
      <c r="G11" s="23">
        <f>'ΑΠΑΣΧΟΛΗΣΗ 02'!F30</f>
        <v>4025360</v>
      </c>
      <c r="H11" s="23">
        <f>'ΑΠΑΣΧΟΛΗΣΗ 02'!G30</f>
        <v>4054736</v>
      </c>
      <c r="I11" s="23">
        <f>'ΑΠΑΣΧΟΛΗΣΗ 02'!H30</f>
        <v>8080507</v>
      </c>
      <c r="J11" s="25">
        <f t="shared" si="0"/>
        <v>27623351</v>
      </c>
    </row>
    <row r="12" spans="4:10" s="3" customFormat="1" ht="12.75">
      <c r="D12" s="23"/>
      <c r="E12" s="23"/>
      <c r="F12" s="23"/>
      <c r="G12" s="23"/>
      <c r="H12" s="23"/>
      <c r="I12" s="23"/>
      <c r="J12" s="25">
        <f>SUM(J6:J11)</f>
        <v>2186358008</v>
      </c>
    </row>
    <row r="13" ht="6.75" customHeight="1"/>
    <row r="14" ht="12.75" customHeight="1"/>
    <row r="17" ht="8.25" customHeight="1"/>
    <row r="18" ht="12.75" customHeight="1"/>
    <row r="22" ht="6.75" customHeight="1"/>
    <row r="23" ht="12.75" customHeight="1"/>
    <row r="27" ht="6.75" customHeight="1"/>
    <row r="28" ht="12.75" customHeight="1"/>
    <row r="31" ht="7.5" customHeight="1"/>
    <row r="38" ht="8.25" customHeight="1"/>
    <row r="39" ht="21" customHeight="1"/>
    <row r="40" ht="20.25" customHeight="1"/>
    <row r="41" ht="13.5" customHeight="1"/>
    <row r="42" ht="13.5" customHeight="1"/>
    <row r="43" ht="13.5" customHeight="1"/>
    <row r="44" ht="13.5" customHeight="1"/>
  </sheetData>
  <sheetProtection/>
  <printOptions horizontalCentered="1"/>
  <pageMargins left="0.75" right="0.75" top="0.32" bottom="0.34" header="0.2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2006-06-13T09:00:57Z</cp:lastPrinted>
  <dcterms:created xsi:type="dcterms:W3CDTF">2002-04-19T07:47:27Z</dcterms:created>
  <dcterms:modified xsi:type="dcterms:W3CDTF">2009-06-01T11:30:21Z</dcterms:modified>
  <cp:category/>
  <cp:version/>
  <cp:contentType/>
  <cp:contentStatus/>
</cp:coreProperties>
</file>